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19440" windowHeight="7995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B22" i="1"/>
  <c r="C22"/>
  <c r="D22"/>
  <c r="B23"/>
  <c r="C23"/>
  <c r="D23"/>
  <c r="C14"/>
  <c r="D14"/>
  <c r="E14"/>
  <c r="C15"/>
  <c r="D15"/>
  <c r="E15"/>
  <c r="C16"/>
  <c r="D16"/>
  <c r="E16"/>
  <c r="C17"/>
  <c r="D17"/>
  <c r="E17"/>
  <c r="C7"/>
  <c r="D7"/>
  <c r="E7"/>
  <c r="C8"/>
  <c r="D8"/>
  <c r="E8"/>
  <c r="C9"/>
  <c r="D9"/>
  <c r="E9"/>
</calcChain>
</file>

<file path=xl/sharedStrings.xml><?xml version="1.0" encoding="utf-8"?>
<sst xmlns="http://schemas.openxmlformats.org/spreadsheetml/2006/main" count="21" uniqueCount="17">
  <si>
    <t>Autofinancement (épargne brute)</t>
  </si>
  <si>
    <t>Emission d'actions</t>
  </si>
  <si>
    <t>Emissions d'obligations</t>
  </si>
  <si>
    <t>Endettements auprès des institutions bancaires</t>
  </si>
  <si>
    <t>Total du financement</t>
  </si>
  <si>
    <t>Part du financement interne dans le total du financement (en %)</t>
  </si>
  <si>
    <t>Part du financement externe indirect dans le total du financement (en %)</t>
  </si>
  <si>
    <t>Part du financement externe direct dans le total du financement (en %)</t>
  </si>
  <si>
    <t>Indices base 100 en 1978</t>
  </si>
  <si>
    <t>Taux de variation de l'autofinancement</t>
  </si>
  <si>
    <t>Taux de variation des endettements</t>
  </si>
  <si>
    <t xml:space="preserve">De 1978 </t>
  </si>
  <si>
    <t>à 1993</t>
  </si>
  <si>
    <t xml:space="preserve">De 1993 </t>
  </si>
  <si>
    <t>à 2003</t>
  </si>
  <si>
    <t xml:space="preserve">De 2003 </t>
  </si>
  <si>
    <t>à 2009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</si>
</sst>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1" fontId="0" fillId="0" borderId="1" xfId="0" applyNumberForma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0" fillId="0" borderId="1" xfId="0" applyBorder="1"/>
    <xf numFmtId="1" fontId="0" fillId="0" borderId="1" xfId="0" applyNumberFormat="1" applyBorder="1"/>
    <xf numFmtId="0" fontId="0" fillId="3" borderId="2" xfId="0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/>
    </c:title>
    <c:plotArea>
      <c:layout/>
      <c:pieChart>
        <c:varyColors val="1"/>
        <c:ser>
          <c:idx val="0"/>
          <c:order val="0"/>
          <c:tx>
            <c:v>1978</c:v>
          </c:tx>
          <c:cat>
            <c:strRef>
              <c:f>Feuil1!$A$7:$A$9</c:f>
              <c:strCache>
                <c:ptCount val="3"/>
                <c:pt idx="0">
                  <c:v>Part du financement interne dans le total du financement (en %)</c:v>
                </c:pt>
                <c:pt idx="1">
                  <c:v>Part du financement externe indirect dans le total du financement (en %)</c:v>
                </c:pt>
                <c:pt idx="2">
                  <c:v>Part du financement externe direct dans le total du financement (en %)</c:v>
                </c:pt>
              </c:strCache>
            </c:strRef>
          </c:cat>
          <c:val>
            <c:numRef>
              <c:f>Feuil1!$B$7:$B$9</c:f>
              <c:numCache>
                <c:formatCode>0</c:formatCode>
                <c:ptCount val="3"/>
                <c:pt idx="0">
                  <c:v>50</c:v>
                </c:pt>
                <c:pt idx="1">
                  <c:v>39</c:v>
                </c:pt>
                <c:pt idx="2">
                  <c:v>11</c:v>
                </c:pt>
              </c:numCache>
            </c:numRef>
          </c:val>
        </c:ser>
        <c:dLbls/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fr-FR"/>
        </a:p>
      </c:txPr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/>
    </c:title>
    <c:plotArea>
      <c:layout/>
      <c:pieChart>
        <c:varyColors val="1"/>
        <c:ser>
          <c:idx val="0"/>
          <c:order val="0"/>
          <c:tx>
            <c:v>1993</c:v>
          </c:tx>
          <c:cat>
            <c:strRef>
              <c:f>Feuil1!$A$7:$A$9</c:f>
              <c:strCache>
                <c:ptCount val="3"/>
                <c:pt idx="0">
                  <c:v>Part du financement interne dans le total du financement (en %)</c:v>
                </c:pt>
                <c:pt idx="1">
                  <c:v>Part du financement externe indirect dans le total du financement (en %)</c:v>
                </c:pt>
                <c:pt idx="2">
                  <c:v>Part du financement externe direct dans le total du financement (en %)</c:v>
                </c:pt>
              </c:strCache>
            </c:strRef>
          </c:cat>
          <c:val>
            <c:numRef>
              <c:f>Feuil1!$C$7:$C$9</c:f>
              <c:numCache>
                <c:formatCode>0</c:formatCode>
                <c:ptCount val="3"/>
                <c:pt idx="0">
                  <c:v>61.940298507462686</c:v>
                </c:pt>
                <c:pt idx="1">
                  <c:v>7.4626865671641784</c:v>
                </c:pt>
                <c:pt idx="2">
                  <c:v>30.597014925373134</c:v>
                </c:pt>
              </c:numCache>
            </c:numRef>
          </c:val>
        </c:ser>
        <c:dLbls/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fr-FR"/>
        </a:p>
      </c:txPr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/>
    </c:title>
    <c:plotArea>
      <c:layout/>
      <c:pieChart>
        <c:varyColors val="1"/>
        <c:ser>
          <c:idx val="0"/>
          <c:order val="0"/>
          <c:tx>
            <c:v>2003</c:v>
          </c:tx>
          <c:cat>
            <c:strRef>
              <c:f>Feuil1!$A$7:$A$9</c:f>
              <c:strCache>
                <c:ptCount val="3"/>
                <c:pt idx="0">
                  <c:v>Part du financement interne dans le total du financement (en %)</c:v>
                </c:pt>
                <c:pt idx="1">
                  <c:v>Part du financement externe indirect dans le total du financement (en %)</c:v>
                </c:pt>
                <c:pt idx="2">
                  <c:v>Part du financement externe direct dans le total du financement (en %)</c:v>
                </c:pt>
              </c:strCache>
            </c:strRef>
          </c:cat>
          <c:val>
            <c:numRef>
              <c:f>Feuil1!$C$7:$C$9</c:f>
              <c:numCache>
                <c:formatCode>0</c:formatCode>
                <c:ptCount val="3"/>
                <c:pt idx="0">
                  <c:v>61.940298507462686</c:v>
                </c:pt>
                <c:pt idx="1">
                  <c:v>7.4626865671641784</c:v>
                </c:pt>
                <c:pt idx="2">
                  <c:v>30.597014925373134</c:v>
                </c:pt>
              </c:numCache>
            </c:numRef>
          </c:val>
        </c:ser>
        <c:dLbls/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fr-FR"/>
        </a:p>
      </c:txPr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/>
    </c:title>
    <c:plotArea>
      <c:layout/>
      <c:pieChart>
        <c:varyColors val="1"/>
        <c:ser>
          <c:idx val="0"/>
          <c:order val="0"/>
          <c:tx>
            <c:v>2009</c:v>
          </c:tx>
          <c:cat>
            <c:strRef>
              <c:f>Feuil1!$A$7:$A$9</c:f>
              <c:strCache>
                <c:ptCount val="3"/>
                <c:pt idx="0">
                  <c:v>Part du financement interne dans le total du financement (en %)</c:v>
                </c:pt>
                <c:pt idx="1">
                  <c:v>Part du financement externe indirect dans le total du financement (en %)</c:v>
                </c:pt>
                <c:pt idx="2">
                  <c:v>Part du financement externe direct dans le total du financement (en %)</c:v>
                </c:pt>
              </c:strCache>
            </c:strRef>
          </c:cat>
          <c:val>
            <c:numRef>
              <c:f>Feuil1!$E$7:$E$9</c:f>
              <c:numCache>
                <c:formatCode>0</c:formatCode>
                <c:ptCount val="3"/>
                <c:pt idx="0">
                  <c:v>53.993610223642172</c:v>
                </c:pt>
                <c:pt idx="1">
                  <c:v>9.2651757188498394</c:v>
                </c:pt>
                <c:pt idx="2">
                  <c:v>36.741214057507989</c:v>
                </c:pt>
              </c:numCache>
            </c:numRef>
          </c:val>
        </c:ser>
        <c:dLbls/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fr-FR"/>
        </a:p>
      </c:txPr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7.2977127733636057E-2"/>
          <c:y val="2.473158151031711E-2"/>
          <c:w val="0.55149410212652927"/>
          <c:h val="0.82337032656971287"/>
        </c:manualLayout>
      </c:layout>
      <c:lineChart>
        <c:grouping val="standard"/>
        <c:ser>
          <c:idx val="0"/>
          <c:order val="0"/>
          <c:tx>
            <c:strRef>
              <c:f>Feuil1!$A$7</c:f>
              <c:strCache>
                <c:ptCount val="1"/>
                <c:pt idx="0">
                  <c:v>Part du financement interne dans le total du financement (en %)</c:v>
                </c:pt>
              </c:strCache>
            </c:strRef>
          </c:tx>
          <c:marker>
            <c:symbol val="none"/>
          </c:marker>
          <c:cat>
            <c:numRef>
              <c:f>Feuil1!$B$1:$E$1</c:f>
              <c:numCache>
                <c:formatCode>General</c:formatCode>
                <c:ptCount val="4"/>
                <c:pt idx="0">
                  <c:v>1978</c:v>
                </c:pt>
                <c:pt idx="1">
                  <c:v>1993</c:v>
                </c:pt>
                <c:pt idx="2">
                  <c:v>2003</c:v>
                </c:pt>
                <c:pt idx="3">
                  <c:v>2009</c:v>
                </c:pt>
              </c:numCache>
            </c:numRef>
          </c:cat>
          <c:val>
            <c:numRef>
              <c:f>Feuil1!$B$7:$E$7</c:f>
              <c:numCache>
                <c:formatCode>0</c:formatCode>
                <c:ptCount val="4"/>
                <c:pt idx="0">
                  <c:v>50</c:v>
                </c:pt>
                <c:pt idx="1">
                  <c:v>61.940298507462686</c:v>
                </c:pt>
                <c:pt idx="2">
                  <c:v>55.411255411255411</c:v>
                </c:pt>
                <c:pt idx="3">
                  <c:v>53.993610223642172</c:v>
                </c:pt>
              </c:numCache>
            </c:numRef>
          </c:val>
        </c:ser>
        <c:ser>
          <c:idx val="1"/>
          <c:order val="1"/>
          <c:tx>
            <c:strRef>
              <c:f>Feuil1!$A$8</c:f>
              <c:strCache>
                <c:ptCount val="1"/>
                <c:pt idx="0">
                  <c:v>Part du financement externe indirect dans le total du financement (en %)</c:v>
                </c:pt>
              </c:strCache>
            </c:strRef>
          </c:tx>
          <c:marker>
            <c:symbol val="none"/>
          </c:marker>
          <c:cat>
            <c:numRef>
              <c:f>Feuil1!$B$1:$E$1</c:f>
              <c:numCache>
                <c:formatCode>General</c:formatCode>
                <c:ptCount val="4"/>
                <c:pt idx="0">
                  <c:v>1978</c:v>
                </c:pt>
                <c:pt idx="1">
                  <c:v>1993</c:v>
                </c:pt>
                <c:pt idx="2">
                  <c:v>2003</c:v>
                </c:pt>
                <c:pt idx="3">
                  <c:v>2009</c:v>
                </c:pt>
              </c:numCache>
            </c:numRef>
          </c:cat>
          <c:val>
            <c:numRef>
              <c:f>Feuil1!$B$8:$E$8</c:f>
              <c:numCache>
                <c:formatCode>0</c:formatCode>
                <c:ptCount val="4"/>
                <c:pt idx="0">
                  <c:v>39</c:v>
                </c:pt>
                <c:pt idx="1">
                  <c:v>7.4626865671641784</c:v>
                </c:pt>
                <c:pt idx="2">
                  <c:v>6.4935064935064926</c:v>
                </c:pt>
                <c:pt idx="3">
                  <c:v>9.2651757188498394</c:v>
                </c:pt>
              </c:numCache>
            </c:numRef>
          </c:val>
        </c:ser>
        <c:ser>
          <c:idx val="2"/>
          <c:order val="2"/>
          <c:tx>
            <c:strRef>
              <c:f>Feuil1!$A$9</c:f>
              <c:strCache>
                <c:ptCount val="1"/>
                <c:pt idx="0">
                  <c:v>Part du financement externe direct dans le total du financement (en %)</c:v>
                </c:pt>
              </c:strCache>
            </c:strRef>
          </c:tx>
          <c:marker>
            <c:symbol val="none"/>
          </c:marker>
          <c:cat>
            <c:numRef>
              <c:f>Feuil1!$B$1:$E$1</c:f>
              <c:numCache>
                <c:formatCode>General</c:formatCode>
                <c:ptCount val="4"/>
                <c:pt idx="0">
                  <c:v>1978</c:v>
                </c:pt>
                <c:pt idx="1">
                  <c:v>1993</c:v>
                </c:pt>
                <c:pt idx="2">
                  <c:v>2003</c:v>
                </c:pt>
                <c:pt idx="3">
                  <c:v>2009</c:v>
                </c:pt>
              </c:numCache>
            </c:numRef>
          </c:cat>
          <c:val>
            <c:numRef>
              <c:f>Feuil1!$B$9:$E$9</c:f>
              <c:numCache>
                <c:formatCode>0</c:formatCode>
                <c:ptCount val="4"/>
                <c:pt idx="0">
                  <c:v>11</c:v>
                </c:pt>
                <c:pt idx="1">
                  <c:v>30.597014925373134</c:v>
                </c:pt>
                <c:pt idx="2">
                  <c:v>38.095238095238095</c:v>
                </c:pt>
                <c:pt idx="3">
                  <c:v>36.741214057507989</c:v>
                </c:pt>
              </c:numCache>
            </c:numRef>
          </c:val>
        </c:ser>
        <c:dLbls/>
        <c:marker val="1"/>
        <c:axId val="99307904"/>
        <c:axId val="99309440"/>
      </c:lineChart>
      <c:catAx>
        <c:axId val="99307904"/>
        <c:scaling>
          <c:orientation val="minMax"/>
        </c:scaling>
        <c:axPos val="b"/>
        <c:numFmt formatCode="General" sourceLinked="1"/>
        <c:tickLblPos val="nextTo"/>
        <c:crossAx val="99309440"/>
        <c:crosses val="autoZero"/>
        <c:auto val="1"/>
        <c:lblAlgn val="ctr"/>
        <c:lblOffset val="100"/>
      </c:catAx>
      <c:valAx>
        <c:axId val="99309440"/>
        <c:scaling>
          <c:orientation val="minMax"/>
        </c:scaling>
        <c:axPos val="l"/>
        <c:majorGridlines/>
        <c:numFmt formatCode="0" sourceLinked="1"/>
        <c:tickLblPos val="nextTo"/>
        <c:crossAx val="9930790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col"/>
        <c:grouping val="clustered"/>
        <c:ser>
          <c:idx val="0"/>
          <c:order val="0"/>
          <c:tx>
            <c:strRef>
              <c:f>Feuil1!$A$7</c:f>
              <c:strCache>
                <c:ptCount val="1"/>
                <c:pt idx="0">
                  <c:v>Part du financement interne dans le total du financement (en %)</c:v>
                </c:pt>
              </c:strCache>
            </c:strRef>
          </c:tx>
          <c:cat>
            <c:numRef>
              <c:f>Feuil1!$B$1:$E$1</c:f>
              <c:numCache>
                <c:formatCode>General</c:formatCode>
                <c:ptCount val="4"/>
                <c:pt idx="0">
                  <c:v>1978</c:v>
                </c:pt>
                <c:pt idx="1">
                  <c:v>1993</c:v>
                </c:pt>
                <c:pt idx="2">
                  <c:v>2003</c:v>
                </c:pt>
                <c:pt idx="3">
                  <c:v>2009</c:v>
                </c:pt>
              </c:numCache>
            </c:numRef>
          </c:cat>
          <c:val>
            <c:numRef>
              <c:f>Feuil1!$B$7:$E$7</c:f>
              <c:numCache>
                <c:formatCode>0</c:formatCode>
                <c:ptCount val="4"/>
                <c:pt idx="0">
                  <c:v>50</c:v>
                </c:pt>
                <c:pt idx="1">
                  <c:v>61.940298507462686</c:v>
                </c:pt>
                <c:pt idx="2">
                  <c:v>55.411255411255411</c:v>
                </c:pt>
                <c:pt idx="3">
                  <c:v>53.993610223642172</c:v>
                </c:pt>
              </c:numCache>
            </c:numRef>
          </c:val>
        </c:ser>
        <c:ser>
          <c:idx val="1"/>
          <c:order val="1"/>
          <c:tx>
            <c:strRef>
              <c:f>Feuil1!$A$8</c:f>
              <c:strCache>
                <c:ptCount val="1"/>
                <c:pt idx="0">
                  <c:v>Part du financement externe indirect dans le total du financement (en %)</c:v>
                </c:pt>
              </c:strCache>
            </c:strRef>
          </c:tx>
          <c:cat>
            <c:numRef>
              <c:f>Feuil1!$B$1:$E$1</c:f>
              <c:numCache>
                <c:formatCode>General</c:formatCode>
                <c:ptCount val="4"/>
                <c:pt idx="0">
                  <c:v>1978</c:v>
                </c:pt>
                <c:pt idx="1">
                  <c:v>1993</c:v>
                </c:pt>
                <c:pt idx="2">
                  <c:v>2003</c:v>
                </c:pt>
                <c:pt idx="3">
                  <c:v>2009</c:v>
                </c:pt>
              </c:numCache>
            </c:numRef>
          </c:cat>
          <c:val>
            <c:numRef>
              <c:f>Feuil1!$B$8:$E$8</c:f>
              <c:numCache>
                <c:formatCode>0</c:formatCode>
                <c:ptCount val="4"/>
                <c:pt idx="0">
                  <c:v>39</c:v>
                </c:pt>
                <c:pt idx="1">
                  <c:v>7.4626865671641784</c:v>
                </c:pt>
                <c:pt idx="2">
                  <c:v>6.4935064935064926</c:v>
                </c:pt>
                <c:pt idx="3">
                  <c:v>9.2651757188498394</c:v>
                </c:pt>
              </c:numCache>
            </c:numRef>
          </c:val>
        </c:ser>
        <c:ser>
          <c:idx val="2"/>
          <c:order val="2"/>
          <c:tx>
            <c:strRef>
              <c:f>Feuil1!$A$9</c:f>
              <c:strCache>
                <c:ptCount val="1"/>
                <c:pt idx="0">
                  <c:v>Part du financement externe direct dans le total du financement (en %)</c:v>
                </c:pt>
              </c:strCache>
            </c:strRef>
          </c:tx>
          <c:cat>
            <c:numRef>
              <c:f>Feuil1!$B$1:$E$1</c:f>
              <c:numCache>
                <c:formatCode>General</c:formatCode>
                <c:ptCount val="4"/>
                <c:pt idx="0">
                  <c:v>1978</c:v>
                </c:pt>
                <c:pt idx="1">
                  <c:v>1993</c:v>
                </c:pt>
                <c:pt idx="2">
                  <c:v>2003</c:v>
                </c:pt>
                <c:pt idx="3">
                  <c:v>2009</c:v>
                </c:pt>
              </c:numCache>
            </c:numRef>
          </c:cat>
          <c:val>
            <c:numRef>
              <c:f>Feuil1!$B$9:$E$9</c:f>
              <c:numCache>
                <c:formatCode>0</c:formatCode>
                <c:ptCount val="4"/>
                <c:pt idx="0">
                  <c:v>11</c:v>
                </c:pt>
                <c:pt idx="1">
                  <c:v>30.597014925373134</c:v>
                </c:pt>
                <c:pt idx="2">
                  <c:v>38.095238095238095</c:v>
                </c:pt>
                <c:pt idx="3">
                  <c:v>36.741214057507989</c:v>
                </c:pt>
              </c:numCache>
            </c:numRef>
          </c:val>
        </c:ser>
        <c:dLbls/>
        <c:axId val="99352576"/>
        <c:axId val="99354112"/>
      </c:barChart>
      <c:catAx>
        <c:axId val="99352576"/>
        <c:scaling>
          <c:orientation val="minMax"/>
        </c:scaling>
        <c:axPos val="b"/>
        <c:numFmt formatCode="General" sourceLinked="1"/>
        <c:tickLblPos val="nextTo"/>
        <c:crossAx val="99354112"/>
        <c:crosses val="autoZero"/>
        <c:auto val="1"/>
        <c:lblAlgn val="ctr"/>
        <c:lblOffset val="100"/>
      </c:catAx>
      <c:valAx>
        <c:axId val="99354112"/>
        <c:scaling>
          <c:orientation val="minMax"/>
        </c:scaling>
        <c:axPos val="l"/>
        <c:majorGridlines/>
        <c:numFmt formatCode="0" sourceLinked="1"/>
        <c:tickLblPos val="nextTo"/>
        <c:crossAx val="9935257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940594</xdr:colOff>
      <xdr:row>3</xdr:row>
      <xdr:rowOff>92869</xdr:rowOff>
    </xdr:from>
    <xdr:to>
      <xdr:col>8</xdr:col>
      <xdr:colOff>738188</xdr:colOff>
      <xdr:row>17</xdr:row>
      <xdr:rowOff>111919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719139</xdr:colOff>
      <xdr:row>18</xdr:row>
      <xdr:rowOff>61912</xdr:rowOff>
    </xdr:from>
    <xdr:to>
      <xdr:col>9</xdr:col>
      <xdr:colOff>297658</xdr:colOff>
      <xdr:row>32</xdr:row>
      <xdr:rowOff>138112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564357</xdr:colOff>
      <xdr:row>33</xdr:row>
      <xdr:rowOff>78581</xdr:rowOff>
    </xdr:from>
    <xdr:to>
      <xdr:col>9</xdr:col>
      <xdr:colOff>688182</xdr:colOff>
      <xdr:row>47</xdr:row>
      <xdr:rowOff>154781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714373</xdr:colOff>
      <xdr:row>49</xdr:row>
      <xdr:rowOff>98822</xdr:rowOff>
    </xdr:from>
    <xdr:to>
      <xdr:col>10</xdr:col>
      <xdr:colOff>690562</xdr:colOff>
      <xdr:row>63</xdr:row>
      <xdr:rowOff>107157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1197427</xdr:colOff>
      <xdr:row>33</xdr:row>
      <xdr:rowOff>120082</xdr:rowOff>
    </xdr:from>
    <xdr:to>
      <xdr:col>3</xdr:col>
      <xdr:colOff>13606</xdr:colOff>
      <xdr:row>50</xdr:row>
      <xdr:rowOff>15308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722881</xdr:colOff>
      <xdr:row>50</xdr:row>
      <xdr:rowOff>74158</xdr:rowOff>
    </xdr:from>
    <xdr:to>
      <xdr:col>3</xdr:col>
      <xdr:colOff>605519</xdr:colOff>
      <xdr:row>64</xdr:row>
      <xdr:rowOff>150358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topLeftCell="A34" zoomScale="80" zoomScaleNormal="80" workbookViewId="0">
      <selection activeCell="F73" sqref="F73"/>
    </sheetView>
  </sheetViews>
  <sheetFormatPr baseColWidth="10" defaultRowHeight="15"/>
  <cols>
    <col min="1" max="1" width="74.28515625" bestFit="1" customWidth="1"/>
    <col min="7" max="7" width="49.42578125" bestFit="1" customWidth="1"/>
    <col min="13" max="13" width="39.85546875" bestFit="1" customWidth="1"/>
    <col min="14" max="16" width="15.28515625" bestFit="1" customWidth="1"/>
  </cols>
  <sheetData>
    <row r="1" spans="1:7">
      <c r="A1" s="1"/>
      <c r="B1" s="2">
        <v>1978</v>
      </c>
      <c r="C1" s="2">
        <v>1993</v>
      </c>
      <c r="D1" s="2">
        <v>2003</v>
      </c>
      <c r="E1" s="2">
        <v>2009</v>
      </c>
    </row>
    <row r="2" spans="1:7">
      <c r="A2" s="3" t="s">
        <v>0</v>
      </c>
      <c r="B2" s="5">
        <v>18</v>
      </c>
      <c r="C2" s="5">
        <v>83</v>
      </c>
      <c r="D2" s="5">
        <v>128</v>
      </c>
      <c r="E2" s="5">
        <v>169</v>
      </c>
    </row>
    <row r="3" spans="1:7">
      <c r="A3" s="3" t="s">
        <v>1</v>
      </c>
      <c r="B3" s="5">
        <v>2</v>
      </c>
      <c r="C3" s="5">
        <v>33</v>
      </c>
      <c r="D3" s="5">
        <v>81</v>
      </c>
      <c r="E3" s="5">
        <v>105</v>
      </c>
    </row>
    <row r="4" spans="1:7">
      <c r="A4" s="3" t="s">
        <v>2</v>
      </c>
      <c r="B4" s="5">
        <v>2</v>
      </c>
      <c r="C4" s="5">
        <v>8</v>
      </c>
      <c r="D4" s="5">
        <v>7</v>
      </c>
      <c r="E4" s="5">
        <v>10</v>
      </c>
    </row>
    <row r="5" spans="1:7">
      <c r="A5" s="3" t="s">
        <v>3</v>
      </c>
      <c r="B5" s="5">
        <v>14</v>
      </c>
      <c r="C5" s="5">
        <v>10</v>
      </c>
      <c r="D5" s="5">
        <v>15</v>
      </c>
      <c r="E5" s="5">
        <v>29</v>
      </c>
    </row>
    <row r="6" spans="1:7">
      <c r="A6" s="4" t="s">
        <v>4</v>
      </c>
      <c r="B6" s="6">
        <v>36</v>
      </c>
      <c r="C6" s="6">
        <v>134</v>
      </c>
      <c r="D6" s="6">
        <v>231</v>
      </c>
      <c r="E6" s="6">
        <v>313</v>
      </c>
    </row>
    <row r="7" spans="1:7">
      <c r="A7" s="3" t="s">
        <v>5</v>
      </c>
      <c r="B7" s="5">
        <v>50</v>
      </c>
      <c r="C7" s="5">
        <f>C2/C6*100</f>
        <v>61.940298507462686</v>
      </c>
      <c r="D7" s="5">
        <f>D2/D6*100</f>
        <v>55.411255411255411</v>
      </c>
      <c r="E7" s="5">
        <f>E2/E6*100</f>
        <v>53.993610223642172</v>
      </c>
      <c r="G7" s="7"/>
    </row>
    <row r="8" spans="1:7">
      <c r="A8" s="3" t="s">
        <v>6</v>
      </c>
      <c r="B8" s="5">
        <v>39</v>
      </c>
      <c r="C8" s="5">
        <f>C5/C6*100</f>
        <v>7.4626865671641784</v>
      </c>
      <c r="D8" s="5">
        <f t="shared" ref="D8:E8" si="0">D5/D6*100</f>
        <v>6.4935064935064926</v>
      </c>
      <c r="E8" s="5">
        <f t="shared" si="0"/>
        <v>9.2651757188498394</v>
      </c>
      <c r="G8" s="7"/>
    </row>
    <row r="9" spans="1:7">
      <c r="A9" s="3" t="s">
        <v>7</v>
      </c>
      <c r="B9" s="5">
        <v>11</v>
      </c>
      <c r="C9" s="5">
        <f>(C3+C4)/C6*100</f>
        <v>30.597014925373134</v>
      </c>
      <c r="D9" s="5">
        <f t="shared" ref="D9:E9" si="1">(D3+D4)/D6*100</f>
        <v>38.095238095238095</v>
      </c>
      <c r="E9" s="5">
        <f t="shared" si="1"/>
        <v>36.741214057507989</v>
      </c>
      <c r="G9" s="7"/>
    </row>
    <row r="12" spans="1:7">
      <c r="A12" s="10" t="s">
        <v>8</v>
      </c>
      <c r="B12" s="10"/>
      <c r="C12" s="10"/>
      <c r="D12" s="10"/>
      <c r="E12" s="10"/>
    </row>
    <row r="13" spans="1:7">
      <c r="A13" s="1"/>
      <c r="B13" s="2">
        <v>1978</v>
      </c>
      <c r="C13" s="2">
        <v>1993</v>
      </c>
      <c r="D13" s="2">
        <v>2003</v>
      </c>
      <c r="E13" s="2">
        <v>2009</v>
      </c>
    </row>
    <row r="14" spans="1:7">
      <c r="A14" s="3" t="s">
        <v>0</v>
      </c>
      <c r="B14" s="5">
        <v>100</v>
      </c>
      <c r="C14" s="5">
        <f>100*C2/$B2</f>
        <v>461.11111111111109</v>
      </c>
      <c r="D14" s="5">
        <f>100*D2/$B2</f>
        <v>711.11111111111109</v>
      </c>
      <c r="E14" s="5">
        <f>100*E2/$B2</f>
        <v>938.88888888888891</v>
      </c>
    </row>
    <row r="15" spans="1:7">
      <c r="A15" s="3" t="s">
        <v>1</v>
      </c>
      <c r="B15" s="5">
        <v>100</v>
      </c>
      <c r="C15" s="5">
        <f>100*C3/$B3</f>
        <v>1650</v>
      </c>
      <c r="D15" s="5">
        <f>100*D3/$B3</f>
        <v>4050</v>
      </c>
      <c r="E15" s="5">
        <f>100*E3/$B3</f>
        <v>5250</v>
      </c>
    </row>
    <row r="16" spans="1:7">
      <c r="A16" s="3" t="s">
        <v>2</v>
      </c>
      <c r="B16" s="5">
        <v>100</v>
      </c>
      <c r="C16" s="5">
        <f>100*C4/$B4</f>
        <v>400</v>
      </c>
      <c r="D16" s="5">
        <f>100*D4/$B4</f>
        <v>350</v>
      </c>
      <c r="E16" s="5">
        <f>100*E4/$B4</f>
        <v>500</v>
      </c>
    </row>
    <row r="17" spans="1:5">
      <c r="A17" s="3" t="s">
        <v>3</v>
      </c>
      <c r="B17" s="5">
        <v>100</v>
      </c>
      <c r="C17" s="5">
        <f>100*C5/$B5</f>
        <v>71.428571428571431</v>
      </c>
      <c r="D17" s="5">
        <f>100*D5/$B5</f>
        <v>107.14285714285714</v>
      </c>
      <c r="E17" s="5">
        <f>100*E5/$B5</f>
        <v>207.14285714285714</v>
      </c>
    </row>
    <row r="20" spans="1:5">
      <c r="A20" s="8"/>
      <c r="B20" s="8" t="s">
        <v>11</v>
      </c>
      <c r="C20" s="8" t="s">
        <v>13</v>
      </c>
      <c r="D20" s="8" t="s">
        <v>15</v>
      </c>
    </row>
    <row r="21" spans="1:5">
      <c r="A21" s="8"/>
      <c r="B21" s="8" t="s">
        <v>12</v>
      </c>
      <c r="C21" s="8" t="s">
        <v>14</v>
      </c>
      <c r="D21" s="8" t="s">
        <v>16</v>
      </c>
    </row>
    <row r="22" spans="1:5">
      <c r="A22" s="8" t="s">
        <v>9</v>
      </c>
      <c r="B22" s="9">
        <f>(C14-B14)/B14*100</f>
        <v>361.11111111111109</v>
      </c>
      <c r="C22" s="9">
        <f>(D14-C14)/C14*100</f>
        <v>54.216867469879524</v>
      </c>
      <c r="D22" s="9">
        <f>(E14-D14)/D14*100</f>
        <v>32.031250000000007</v>
      </c>
    </row>
    <row r="23" spans="1:5">
      <c r="A23" s="8" t="s">
        <v>10</v>
      </c>
      <c r="B23" s="9">
        <f>(C17-B17)/B17*100</f>
        <v>-28.571428571428569</v>
      </c>
      <c r="C23" s="9">
        <f>(D17-C17)/C17*100</f>
        <v>49.999999999999986</v>
      </c>
      <c r="D23" s="9">
        <f>(E17-D17)/D17*100</f>
        <v>93.333333333333329</v>
      </c>
    </row>
  </sheetData>
  <mergeCells count="1">
    <mergeCell ref="A12:E12"/>
  </mergeCells>
  <pageMargins left="0.7" right="0.7" top="0.75" bottom="0.75" header="0.3" footer="0.3"/>
  <pageSetup paperSize="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Margaux</dc:creator>
  <cp:lastModifiedBy>admin.profil</cp:lastModifiedBy>
  <cp:lastPrinted>2016-03-25T14:36:45Z</cp:lastPrinted>
  <dcterms:created xsi:type="dcterms:W3CDTF">2016-03-23T13:30:46Z</dcterms:created>
  <dcterms:modified xsi:type="dcterms:W3CDTF">2016-03-25T14:48:01Z</dcterms:modified>
</cp:coreProperties>
</file>